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Väljaküla Mets MS/"/>
    </mc:Choice>
  </mc:AlternateContent>
  <xr:revisionPtr revIDLastSave="188" documentId="13_ncr:1_{D5006FA9-4891-4BFE-8F79-0D22333ABE9D}" xr6:coauthVersionLast="47" xr6:coauthVersionMax="47" xr10:uidLastSave="{050D9EA7-DFDF-4DFB-A936-52D078253444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7" i="11" l="1"/>
  <c r="F137" i="11" s="1"/>
  <c r="E138" i="11" s="1"/>
  <c r="F54" i="11"/>
  <c r="F98" i="11"/>
  <c r="F130" i="11"/>
  <c r="F129" i="11"/>
  <c r="F128" i="11"/>
  <c r="F127" i="11"/>
  <c r="F126" i="11"/>
  <c r="F125" i="11"/>
  <c r="F124" i="11"/>
  <c r="F123" i="11"/>
  <c r="F87" i="11"/>
  <c r="F86" i="11"/>
  <c r="F85" i="11"/>
  <c r="F83" i="11"/>
  <c r="F91" i="11" l="1"/>
  <c r="F89" i="11"/>
  <c r="F90" i="11"/>
  <c r="F88" i="11"/>
  <c r="F84" i="11"/>
  <c r="F45" i="11" l="1"/>
  <c r="F46" i="11"/>
  <c r="F47" i="11"/>
  <c r="F48" i="11"/>
  <c r="F49" i="11"/>
  <c r="F136" i="11" l="1"/>
  <c r="F135" i="11"/>
  <c r="F133" i="11"/>
  <c r="F132" i="11"/>
  <c r="F131" i="11"/>
  <c r="F122" i="11"/>
  <c r="F121" i="11"/>
  <c r="F120" i="11"/>
  <c r="F119" i="11"/>
  <c r="F118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4" i="11"/>
  <c r="F93" i="11"/>
  <c r="F92" i="11"/>
  <c r="F76" i="11"/>
  <c r="F77" i="11"/>
  <c r="F78" i="11"/>
  <c r="F79" i="11"/>
  <c r="F80" i="11"/>
  <c r="F81" i="11"/>
  <c r="F82" i="11"/>
  <c r="F70" i="11" l="1"/>
  <c r="F71" i="11"/>
  <c r="F72" i="11"/>
  <c r="F73" i="11"/>
  <c r="F74" i="11"/>
  <c r="F75" i="11"/>
  <c r="F63" i="11" l="1"/>
  <c r="F64" i="11"/>
  <c r="F65" i="11"/>
  <c r="F66" i="11"/>
  <c r="F67" i="11"/>
  <c r="F68" i="11"/>
  <c r="F69" i="11"/>
  <c r="F97" i="11" l="1"/>
  <c r="F96" i="11"/>
  <c r="F62" i="11"/>
  <c r="F61" i="11"/>
  <c r="F60" i="11"/>
  <c r="F59" i="11"/>
  <c r="F58" i="11"/>
  <c r="F57" i="11"/>
  <c r="F56" i="11"/>
  <c r="F53" i="11"/>
  <c r="F52" i="11"/>
  <c r="F51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E139" i="11" l="1"/>
  <c r="E140" i="11" s="1"/>
</calcChain>
</file>

<file path=xl/sharedStrings.xml><?xml version="1.0" encoding="utf-8"?>
<sst xmlns="http://schemas.openxmlformats.org/spreadsheetml/2006/main" count="274" uniqueCount="133">
  <si>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</si>
  <si>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</si>
  <si>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</si>
  <si>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</si>
  <si>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</si>
  <si>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</si>
  <si>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</si>
  <si>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</si>
  <si>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</si>
  <si>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</si>
  <si>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</si>
  <si>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</si>
  <si>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</si>
  <si>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</si>
  <si>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</si>
  <si>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</si>
  <si>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</si>
  <si>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</si>
  <si>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</si>
  <si>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</si>
  <si>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</si>
  <si>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</si>
  <si>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</si>
  <si>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</si>
  <si>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</si>
  <si>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</si>
  <si>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</si>
  <si>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</si>
  <si>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</si>
  <si>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</si>
  <si>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</si>
  <si>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</si>
  <si>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</si>
  <si>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RT - rekonstrueeritava teekraavi kaeve</t>
  </si>
  <si>
    <t>m²</t>
  </si>
  <si>
    <t>RK - rekonstrueeritava kuivenduskraavi kaeve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</si>
  <si>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</si>
  <si>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</si>
  <si>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</si>
  <si>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ET - ehitatava teekraavi kaeve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</si>
  <si>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</si>
  <si>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</si>
  <si>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1 kompl.</t>
  </si>
  <si>
    <t>Liiklusmärgi 644 "Tee nimetus" komplekti (2tk) paigaldamine</t>
  </si>
  <si>
    <t>Liiklusmärgi 341 "Massipiirang" komplekti paigaldamine koos lisateatetahvliga 891b "Välja arvatud RMK loal" (suurusgrupp 2)</t>
  </si>
  <si>
    <t>Ehitustööde ajaks ajutise liikluse korraldamine ja liiklusmärkide paigaldus</t>
  </si>
  <si>
    <t>Ehitusjärgne teeäärte niitmine poomniidukiga (min 2+2m)</t>
  </si>
  <si>
    <t>EK - ehitatava kuivenduskraavi kaeve</t>
  </si>
  <si>
    <t>Võsa, peenmetsa ja metsa raie, koondamine hunnikutesse ja kokkuvedu 700m</t>
  </si>
  <si>
    <t>Koprapaisude likvideerimine</t>
  </si>
  <si>
    <t>Settebasseini mahamärkimine</t>
  </si>
  <si>
    <t>Sette eemaldamine settebasseinist pärast kraavide valmimist, 2 korda</t>
  </si>
  <si>
    <t>Geotekstiili (Deklareeritud tõmbetugevus MD/CMD ≥20 kN/m, 5,0 m lai, mittekootud) paigaldamine tihendatud ja profileeritud tee-elemendi muldele</t>
  </si>
  <si>
    <t>Tee- ja kraavitrassi ning teerajatiste alune kändude juurimine ekskavaatoriga</t>
  </si>
  <si>
    <t>Settebasseini kaevamine, I-II gr.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</si>
  <si>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</si>
  <si>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Kaeve laialiajamine (60% kaevest)</t>
  </si>
  <si>
    <t>Ehitustööde ajaks geotekstiilist ja põhupallidest setteekraanide rajamine ning hilisem eemaldamine</t>
  </si>
  <si>
    <t>Uute kraavide ja nõvade mahamärkimine</t>
  </si>
  <si>
    <t>Kaeve laialiajamine (90% kaevest) põllumaal</t>
  </si>
  <si>
    <t>Ekspluatatsioonieelne sette eemaldamine ekskavaatoriga ja tasandamine (10% põhikaevest)</t>
  </si>
  <si>
    <t>Truupide mahamärkimine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</si>
  <si>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</si>
  <si>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</si>
  <si>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</si>
  <si>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2 otsakut</t>
  </si>
  <si>
    <t>Tähispostide paigaldamine truupidele</t>
  </si>
  <si>
    <t>Tee rajatiste mahamärkimine</t>
  </si>
  <si>
    <t>Ol.oleva maapinna tasandamine ning töötlemine buldooseriga ühtlaseks aluseks</t>
  </si>
  <si>
    <t>Ol.oleva maapinna tasandamisel saadud aluse tihendamine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</si>
  <si>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</si>
  <si>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Katte ehitamine koos tihendamisega, sorteeritud kruus Positsioon nr. 4, (h=30cm) (+materjal ja vedu karjäärist)</t>
  </si>
  <si>
    <t>Muldkeha ehitamine, H=30cm kohalikust pinnasest</t>
  </si>
  <si>
    <t>Katte ehitamine koos tihendamisega, sorteeritud kruus Positsioon nr. 4, (h=40cm) (+materjal ja vedu karjäärist)</t>
  </si>
  <si>
    <t>Aluse ehitamine koos tihendamisega, sorteeritud kruus Positsioon nr. 4, (h=30cm) (+materjal ja vedu karjäärist)</t>
  </si>
  <si>
    <t>Lisa 1 - Hinnapakkumuse vorm hankes "Väljaküla Mets maaparandussüsteemi rekonstrueerimine ning Kuiksilla tee ja Parvelaane tee ehitamine"</t>
  </si>
  <si>
    <t>160,8 ha</t>
  </si>
  <si>
    <t>Väljaküla Mets maaparandussüsteemi rekonstrueerimine</t>
  </si>
  <si>
    <t>Väljaküla Mets maaparandussüsteemi rekonstrueerimine kokku</t>
  </si>
  <si>
    <t>Kuiksilla tee (0,2 km) ehitamine</t>
  </si>
  <si>
    <t>Rekonstrueeritava "Kuiksilla tee" ja kõrvalmaantee "Laatre - Antsla" ristumiskoha katendi ehitamine koos tihendamisega s.h.</t>
  </si>
  <si>
    <t>Kuiksilla tee (0,2 km) ehitamine kokku</t>
  </si>
  <si>
    <t>Parvelaane tee (0,26 km) ehitamine</t>
  </si>
  <si>
    <t>Parvelaane tee (0,26 km) ehitamine kokku</t>
  </si>
  <si>
    <t>Rekonstrueeritava "Parvelaane tee" ja kõrvalmaantee "Laatre - Antsla" ristumiskoha katendi ehitamine koos tihendamisega s.h.</t>
  </si>
  <si>
    <t>Juuritud kändude äravedu ja utiliseerimine</t>
  </si>
  <si>
    <t>Settebasseini kaeve laialiajamine (60% kaevest)</t>
  </si>
  <si>
    <t>RE - rekonstrueeritava eesvoolu kaeve</t>
  </si>
  <si>
    <t xml:space="preserve">Ø 40 cm plasttruubi otsaku mattkindlustuse ehitamine (tüüp MAO) </t>
  </si>
  <si>
    <t xml:space="preserve">Ø 50 cm plasttruubi otsaku mattkindlustuse ehitamine (tüüp MAO) </t>
  </si>
  <si>
    <t xml:space="preserve">Ø 60 cm plasttruubi otsaku mattkindlustuse ehitamine (tüüp MAO) </t>
  </si>
  <si>
    <t xml:space="preserve">Ø 50 cm plasttruubi otsaku kivikindlustuse ehitamine (tüüp KOK) </t>
  </si>
  <si>
    <t>Ø 75 cm betoontruubi puhastamine setetest käsitsi, setet üle 0,5 läbimõõdu</t>
  </si>
  <si>
    <t>Ø 60 cm plasttruubi puhastamine setetest käsitsi, setet alla 0,5 läbimõõdu</t>
  </si>
  <si>
    <t>Kruuskatte (purustatud kruus positsioon nr 6) ehitus truupide ehitamisel (+materjal ja vedu karjäärist)</t>
  </si>
  <si>
    <t>Ø 30…40cm truubitoru väljatõstmine ja utiliseerimine</t>
  </si>
  <si>
    <t>Ø 50…60cm truubitoru väljatõstmine ja utiliseerimine</t>
  </si>
  <si>
    <t>Drenaaži suudmete otsimine</t>
  </si>
  <si>
    <t>Ol.oleva lagunenud drenaaži suudme lammutamine ja utiiliseerimine</t>
  </si>
  <si>
    <t>Drenaaži suudme Ø &lt; 100mm taastamine vastavalt tüüpjoonisele (suudmetoru pikkusega 6m) koos tähisposti paigaldamisega</t>
  </si>
  <si>
    <t>Palkidest ülepääsu lammutamine ja utiliseerimine</t>
  </si>
  <si>
    <t xml:space="preserve">Betoontaladest ülepääsu lammutamine ja utiliseerimine </t>
  </si>
  <si>
    <t>Nõlvajalami ja põhja kindlustamine kividega ∅15-30cm (TÜÜP K) 25m ulatuses</t>
  </si>
  <si>
    <t>Tee parameetrite ja -elementide mahamärkimine (telg, servad, kraavide siseservad)</t>
  </si>
  <si>
    <t>Ol.oleva maapinna ja ristuva pinnatee maha kaevamine ehk tee rajamine kaevesse</t>
  </si>
  <si>
    <t>Ol.oleva maapinna ja ristuva pinnatee maha kaevamise käigus saadava mineraalpinnase vedamine ehitatava tee ja teega seotud rajatiste muldeks</t>
  </si>
  <si>
    <t>Ol.oleva maapinna ja ristuva pinnatee maha kaevamise käigus saadava ning mulde rajamiseks sobimatu pinnase tasandamine teekraavide metsapoolsetele kallastele</t>
  </si>
  <si>
    <t>Ol.oleva maapinna tasandamisel saadud aluse profileerimine (muldeta lõikudel)</t>
  </si>
  <si>
    <t>Kraavide kaevamisel ja teetrassi kaevesse rajamisel saadud mineraalpinnasest mulde profileerimine</t>
  </si>
  <si>
    <t>Kraavide kaevamisel ja teetrassi kaevesse rajamisel saadud mulde tihendamine</t>
  </si>
  <si>
    <t>Geotekstiili (deklareeritud tõmbetugevus MD/CMD ≥20 kN/m, mitte kootud kangas, laiusega 5,0 m) paigaldamine tihendatud ja profileeritud muldkehale</t>
  </si>
  <si>
    <t>Kruusast teealuse ehitamine koos tihendamisega. Sorteeritud kruus Pos 4, H=20 cm (+materjal ja vedu karjäärist)</t>
  </si>
  <si>
    <t>Kruusast teekatte ehitamine koos tihendamisega. Purustatud kruus Pos 6, H=10 cm (+materjal ja vedu karjäärist)</t>
  </si>
  <si>
    <t>Mahasõidukoht M3 muldkeha ja katendi ehitamine koos tihendamisega  (A=4,5m, L=10 m, R=10 m) s.h.</t>
  </si>
  <si>
    <t>Muldkeha ehitamine, H=40cm kohalikust pinnasest</t>
  </si>
  <si>
    <t>Teede T-kujulise tagasipööramise koha muldkeha ja katendi ehitamine koos tihendamisega (tagasipööramiskoha harud pikkusega 30m) s.h.</t>
  </si>
  <si>
    <t>Liiklusmärgi 221 "Anna teed" komplekti paigaldamine (suurusgrupp 2)</t>
  </si>
  <si>
    <t>Tasandatud ja tihendatud maapinnale kraavide kaevemisel ning teetrassi kaevesse rajamise käigus saadud mineraalpinnasest mulde rajamine (pealt laiusega 6,00m ning paksusega 0,40m)</t>
  </si>
  <si>
    <t>Kruusast teealuse ehitamine koos tihendamisega. Sorteeritud kruus Pos 4, H=30 cm (+materjal ja vedu karjäärist)</t>
  </si>
  <si>
    <t>Mahasõidukoht R5 muldkeha ja katendi ehitamine koos tihendamisega  (A=4,5m, L=5 m, R=5 m) s.h.</t>
  </si>
  <si>
    <t>Teede T-kujulise tagasipööramise koha katendi ehitamine koos tihendamisega (tagasipööramiskoha harud pikkusega 30m) s.h.</t>
  </si>
  <si>
    <t>Tasandatud ja tihendatud maapinnale kraavide kaevemisel ning teetrassi kaevesse rajamise käigus saadud mineraalpinnasest mulde rajamine (pealt laiusega 6,00m ning paksusega 0,30m)</t>
  </si>
  <si>
    <t xml:space="preserve">Mulde ehitamine juurdeveetavast pinnasest filtr.m ≥0,5m/ööp. koos tihendamisega (+materjal ja vedu karjäärist) </t>
  </si>
  <si>
    <r>
      <t>m</t>
    </r>
    <r>
      <rPr>
        <vertAlign val="superscript"/>
        <sz val="8"/>
        <rFont val="Arial"/>
        <family val="2"/>
        <charset val="186"/>
      </rPr>
      <t>3</t>
    </r>
  </si>
  <si>
    <t>Olemasoleva katendi freesimine, H=40 mm</t>
  </si>
  <si>
    <r>
      <t>m</t>
    </r>
    <r>
      <rPr>
        <vertAlign val="superscript"/>
        <sz val="8"/>
        <rFont val="Arial"/>
        <family val="2"/>
        <charset val="186"/>
      </rPr>
      <t>2</t>
    </r>
  </si>
  <si>
    <t>Geotekstiili (Deklareeritud tõmbetugevus MD/CMD ≥20 kN/m, 5,0 m lai) paigaldamine tihendatud ja profileeritud tee-elemendi muldele</t>
  </si>
  <si>
    <t>Kasvupinnase (hkeskm=30cm) eemaldamine ja ehituseks sobimatu pinnase kaevamine</t>
  </si>
  <si>
    <t>Kruusast dreenkihi ehitamine koos tihendamisega, sorteeritud kruusast Positsioon nr. 4, H=20cm (+materjal ja vedu karjäärist)</t>
  </si>
  <si>
    <t>Mulde aluspinna planeerimine ja tihendamine</t>
  </si>
  <si>
    <t>Killustikalus (lubjakivikillustik) fr 32/63 kiilutud fr 12/16 kuluga 25kg/m² ja kiilutud fr 8/12 kuluga 15kg/m² alus H=25sm (+materjal ja vedu karjäärist)</t>
  </si>
  <si>
    <t>AC 16 surf  70/100 (tardkivi) katte rajamine h=6sm (+materjal ja vedu)</t>
  </si>
  <si>
    <t>Peenarde kindlustamine (Purustatud kruusast Positsioon nr. 6) H=6sm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</si>
</sst>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9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 wrapText="1"/>
    </xf>
    <xf numFmtId="0" fontId="2" fillId="0" borderId="38" xfId="0" applyFont="1" applyBorder="1" applyAlignment="1">
      <alignment horizontal="right" vertical="center"/>
    </xf>
    <xf numFmtId="0" fontId="29" fillId="0" borderId="38" xfId="42" applyFont="1" applyBorder="1" applyAlignment="1">
      <alignment horizontal="center" vertical="center"/>
    </xf>
    <xf numFmtId="0" fontId="2" fillId="0" borderId="38" xfId="42" applyFont="1" applyBorder="1" applyAlignment="1">
      <alignment horizontal="center" vertical="center"/>
    </xf>
    <xf numFmtId="1" fontId="2" fillId="0" borderId="14" xfId="59" applyFont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0" fillId="0" borderId="38" xfId="0" applyFont="1" applyBorder="1" applyAlignment="1">
      <alignment horizontal="right" vertical="center" wrapText="1"/>
    </xf>
    <xf numFmtId="1" fontId="2" fillId="0" borderId="14" xfId="59" applyFont="1" applyAlignment="1">
      <alignment horizontal="left" vertical="center" wrapText="1"/>
    </xf>
    <xf numFmtId="0" fontId="2" fillId="0" borderId="39" xfId="72" applyFont="1" applyBorder="1" applyAlignment="1">
      <alignment horizontal="left" vertical="center" wrapText="1"/>
    </xf>
    <xf numFmtId="0" fontId="30" fillId="24" borderId="14" xfId="0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1D5C89FC-2CEC-4EA6-98F6-B5E32E0C2E5D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1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53"/>
  <sheetViews>
    <sheetView tabSelected="1" topLeftCell="A99" workbookViewId="0">
      <selection activeCell="F118" sqref="F11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4" customFormat="1" ht="61.2" customHeight="1" x14ac:dyDescent="0.25">
      <c r="A1" s="60" t="s">
        <v>75</v>
      </c>
      <c r="B1" s="61"/>
      <c r="C1" s="61"/>
      <c r="D1" s="61"/>
      <c r="E1" s="61"/>
      <c r="F1" s="61"/>
    </row>
    <row r="2" spans="1:50" s="14" customFormat="1" ht="12.75" customHeight="1" x14ac:dyDescent="0.25">
      <c r="A2" s="3"/>
      <c r="B2" s="6"/>
      <c r="C2" s="3"/>
      <c r="D2" s="9"/>
      <c r="E2" s="7"/>
      <c r="F2" s="7"/>
    </row>
    <row r="3" spans="1:50" s="14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2" t="s">
        <v>3</v>
      </c>
      <c r="B5" s="65" t="s">
        <v>1</v>
      </c>
      <c r="C5" s="65" t="s">
        <v>4</v>
      </c>
      <c r="D5" s="65" t="s">
        <v>5</v>
      </c>
      <c r="E5" s="68" t="s">
        <v>6</v>
      </c>
      <c r="F5" s="71" t="s">
        <v>7</v>
      </c>
    </row>
    <row r="6" spans="1:50" s="4" customFormat="1" ht="13.2" x14ac:dyDescent="0.25">
      <c r="A6" s="63"/>
      <c r="B6" s="66"/>
      <c r="C6" s="66"/>
      <c r="D6" s="66"/>
      <c r="E6" s="69"/>
      <c r="F6" s="72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s="4" customFormat="1" ht="12.75" customHeight="1" thickBot="1" x14ac:dyDescent="0.3">
      <c r="A7" s="64"/>
      <c r="B7" s="67"/>
      <c r="C7" s="67"/>
      <c r="D7" s="10" t="s">
        <v>76</v>
      </c>
      <c r="E7" s="70"/>
      <c r="F7" s="73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s="4" customFormat="1" ht="12.75" customHeight="1" x14ac:dyDescent="0.25">
      <c r="A8" s="54" t="s">
        <v>77</v>
      </c>
      <c r="B8" s="55"/>
      <c r="C8" s="55"/>
      <c r="D8" s="55"/>
      <c r="E8" s="55"/>
      <c r="F8" s="56"/>
      <c r="G8" s="1"/>
      <c r="H8" s="1"/>
      <c r="I8" s="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s="4" customFormat="1" ht="12.75" customHeight="1" x14ac:dyDescent="0.25">
      <c r="A9" s="57" t="s">
        <v>18</v>
      </c>
      <c r="B9" s="58"/>
      <c r="C9" s="58"/>
      <c r="D9" s="58"/>
      <c r="E9" s="58"/>
      <c r="F9" s="59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4" customFormat="1" ht="10.8" customHeight="1" x14ac:dyDescent="0.25">
      <c r="A10" s="15">
        <v>1</v>
      </c>
      <c r="B10" s="49" t="s">
        <v>48</v>
      </c>
      <c r="C10" s="35" t="s">
        <v>13</v>
      </c>
      <c r="D10" s="23">
        <v>30</v>
      </c>
      <c r="E10" s="16"/>
      <c r="F10" s="17">
        <f t="shared" ref="F10:F19" si="0">SUM(D10*E10)</f>
        <v>0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s="4" customFormat="1" ht="10.8" customHeight="1" x14ac:dyDescent="0.25">
      <c r="A11" s="15">
        <v>2</v>
      </c>
      <c r="B11" s="41" t="s">
        <v>53</v>
      </c>
      <c r="C11" s="42" t="s">
        <v>28</v>
      </c>
      <c r="D11" s="37">
        <v>13.459999999999999</v>
      </c>
      <c r="E11" s="16"/>
      <c r="F11" s="17">
        <f>SUM(D11*E11)</f>
        <v>0</v>
      </c>
      <c r="G11" s="14"/>
      <c r="H11" s="14"/>
      <c r="I11" s="18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50" s="4" customFormat="1" ht="10.8" customHeight="1" x14ac:dyDescent="0.25">
      <c r="A12" s="15">
        <v>3</v>
      </c>
      <c r="B12" s="41" t="s">
        <v>85</v>
      </c>
      <c r="C12" s="42" t="s">
        <v>28</v>
      </c>
      <c r="D12" s="37">
        <v>0.61999999999999988</v>
      </c>
      <c r="E12" s="16"/>
      <c r="F12" s="17">
        <f t="shared" si="0"/>
        <v>0</v>
      </c>
      <c r="G12" s="14"/>
      <c r="H12" s="14"/>
      <c r="I12" s="18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4" customFormat="1" ht="10.8" customHeight="1" x14ac:dyDescent="0.25">
      <c r="A13" s="15">
        <v>4</v>
      </c>
      <c r="B13" s="45" t="s">
        <v>50</v>
      </c>
      <c r="C13" s="42" t="s">
        <v>14</v>
      </c>
      <c r="D13" s="38">
        <v>1</v>
      </c>
      <c r="E13" s="16"/>
      <c r="F13" s="17">
        <f t="shared" si="0"/>
        <v>0</v>
      </c>
      <c r="G13" s="14"/>
      <c r="H13" s="14"/>
      <c r="I13" s="18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4" spans="1:50" s="4" customFormat="1" ht="10.8" customHeight="1" x14ac:dyDescent="0.25">
      <c r="A14" s="15">
        <v>5</v>
      </c>
      <c r="B14" s="45" t="s">
        <v>54</v>
      </c>
      <c r="C14" s="42" t="s">
        <v>55</v>
      </c>
      <c r="D14" s="38">
        <v>286</v>
      </c>
      <c r="E14" s="16"/>
      <c r="F14" s="17">
        <f t="shared" si="0"/>
        <v>0</v>
      </c>
      <c r="G14" s="14"/>
      <c r="H14" s="14"/>
      <c r="I14" s="18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</row>
    <row r="15" spans="1:50" s="4" customFormat="1" ht="10.8" customHeight="1" x14ac:dyDescent="0.25">
      <c r="A15" s="15">
        <v>6</v>
      </c>
      <c r="B15" s="45" t="s">
        <v>86</v>
      </c>
      <c r="C15" s="42" t="s">
        <v>55</v>
      </c>
      <c r="D15" s="38">
        <v>172</v>
      </c>
      <c r="E15" s="16"/>
      <c r="F15" s="17">
        <f t="shared" si="0"/>
        <v>0</v>
      </c>
      <c r="G15" s="14"/>
      <c r="H15" s="14"/>
      <c r="I15" s="18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</row>
    <row r="16" spans="1:50" s="4" customFormat="1" ht="10.8" customHeight="1" x14ac:dyDescent="0.25">
      <c r="A16" s="15">
        <v>7</v>
      </c>
      <c r="B16" s="45" t="s">
        <v>51</v>
      </c>
      <c r="C16" s="42" t="s">
        <v>55</v>
      </c>
      <c r="D16" s="38">
        <v>120</v>
      </c>
      <c r="E16" s="16"/>
      <c r="F16" s="17">
        <f t="shared" si="0"/>
        <v>0</v>
      </c>
      <c r="G16" s="14"/>
      <c r="H16" s="14"/>
      <c r="I16" s="18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s="4" customFormat="1" ht="10.8" customHeight="1" x14ac:dyDescent="0.25">
      <c r="A17" s="15">
        <v>8</v>
      </c>
      <c r="B17" s="41" t="s">
        <v>49</v>
      </c>
      <c r="C17" s="42" t="s">
        <v>14</v>
      </c>
      <c r="D17" s="38">
        <v>6</v>
      </c>
      <c r="E17" s="16"/>
      <c r="F17" s="17">
        <f t="shared" si="0"/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s="4" customFormat="1" ht="10.8" customHeight="1" x14ac:dyDescent="0.25">
      <c r="A18" s="15">
        <v>9</v>
      </c>
      <c r="B18" s="22" t="s">
        <v>58</v>
      </c>
      <c r="C18" s="42" t="s">
        <v>15</v>
      </c>
      <c r="D18" s="39">
        <v>643</v>
      </c>
      <c r="E18" s="16"/>
      <c r="F18" s="17">
        <f t="shared" si="0"/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</row>
    <row r="19" spans="1:50" s="4" customFormat="1" ht="10.8" customHeight="1" x14ac:dyDescent="0.25">
      <c r="A19" s="15">
        <v>10</v>
      </c>
      <c r="B19" s="22" t="s">
        <v>87</v>
      </c>
      <c r="C19" s="42" t="s">
        <v>15</v>
      </c>
      <c r="D19" s="43">
        <v>3496</v>
      </c>
      <c r="E19" s="16"/>
      <c r="F19" s="17">
        <f t="shared" si="0"/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s="4" customFormat="1" ht="10.8" customHeight="1" x14ac:dyDescent="0.25">
      <c r="A20" s="15">
        <v>11</v>
      </c>
      <c r="B20" s="22" t="s">
        <v>35</v>
      </c>
      <c r="C20" s="42" t="s">
        <v>15</v>
      </c>
      <c r="D20" s="43">
        <v>9124</v>
      </c>
      <c r="E20" s="16"/>
      <c r="F20" s="17">
        <f t="shared" ref="F20:F27" si="1">SUM(D20*E20)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s="4" customFormat="1" ht="10.8" customHeight="1" x14ac:dyDescent="0.25">
      <c r="A21" s="15">
        <v>12</v>
      </c>
      <c r="B21" s="22" t="s">
        <v>33</v>
      </c>
      <c r="C21" s="42" t="s">
        <v>15</v>
      </c>
      <c r="D21" s="43">
        <v>345</v>
      </c>
      <c r="E21" s="16"/>
      <c r="F21" s="17">
        <f t="shared" si="1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s="4" customFormat="1" ht="10.8" customHeight="1" x14ac:dyDescent="0.25">
      <c r="A22" s="15">
        <v>13</v>
      </c>
      <c r="B22" s="22" t="s">
        <v>39</v>
      </c>
      <c r="C22" s="42" t="s">
        <v>15</v>
      </c>
      <c r="D22" s="43">
        <v>373</v>
      </c>
      <c r="E22" s="16"/>
      <c r="F22" s="17">
        <f t="shared" si="1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</row>
    <row r="23" spans="1:50" s="4" customFormat="1" ht="10.8" customHeight="1" x14ac:dyDescent="0.25">
      <c r="A23" s="15">
        <v>14</v>
      </c>
      <c r="B23" s="22" t="s">
        <v>47</v>
      </c>
      <c r="C23" s="42" t="s">
        <v>15</v>
      </c>
      <c r="D23" s="43">
        <v>270</v>
      </c>
      <c r="E23" s="16"/>
      <c r="F23" s="17">
        <f t="shared" si="1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</row>
    <row r="24" spans="1:50" s="4" customFormat="1" ht="10.8" customHeight="1" x14ac:dyDescent="0.25">
      <c r="A24" s="15">
        <v>15</v>
      </c>
      <c r="B24" s="22" t="s">
        <v>56</v>
      </c>
      <c r="C24" s="42" t="s">
        <v>15</v>
      </c>
      <c r="D24" s="43">
        <v>12363</v>
      </c>
      <c r="E24" s="16"/>
      <c r="F24" s="17">
        <f t="shared" si="1"/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</row>
    <row r="25" spans="1:50" s="4" customFormat="1" ht="10.8" customHeight="1" x14ac:dyDescent="0.25">
      <c r="A25" s="15">
        <v>16</v>
      </c>
      <c r="B25" s="22" t="s">
        <v>59</v>
      </c>
      <c r="C25" s="42" t="s">
        <v>15</v>
      </c>
      <c r="D25" s="43">
        <v>1245</v>
      </c>
      <c r="E25" s="16"/>
      <c r="F25" s="17">
        <f t="shared" si="1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50" s="4" customFormat="1" ht="21.6" customHeight="1" x14ac:dyDescent="0.25">
      <c r="A26" s="15">
        <v>17</v>
      </c>
      <c r="B26" s="22" t="s">
        <v>60</v>
      </c>
      <c r="C26" s="42" t="s">
        <v>15</v>
      </c>
      <c r="D26" s="43">
        <v>13608</v>
      </c>
      <c r="E26" s="16"/>
      <c r="F26" s="17">
        <f t="shared" si="1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</row>
    <row r="27" spans="1:50" s="4" customFormat="1" ht="21.6" customHeight="1" x14ac:dyDescent="0.25">
      <c r="A27" s="15">
        <v>18</v>
      </c>
      <c r="B27" s="22" t="s">
        <v>32</v>
      </c>
      <c r="C27" s="42" t="s">
        <v>14</v>
      </c>
      <c r="D27" s="39">
        <v>30</v>
      </c>
      <c r="E27" s="16"/>
      <c r="F27" s="17">
        <f t="shared" si="1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s="4" customFormat="1" ht="12.75" customHeight="1" x14ac:dyDescent="0.25">
      <c r="A28" s="57" t="s">
        <v>19</v>
      </c>
      <c r="B28" s="58"/>
      <c r="C28" s="58"/>
      <c r="D28" s="58"/>
      <c r="E28" s="58"/>
      <c r="F28" s="59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s="4" customFormat="1" ht="10.8" customHeight="1" x14ac:dyDescent="0.25">
      <c r="A29" s="15">
        <v>19</v>
      </c>
      <c r="B29" s="45" t="s">
        <v>61</v>
      </c>
      <c r="C29" s="42" t="s">
        <v>14</v>
      </c>
      <c r="D29" s="38">
        <v>26</v>
      </c>
      <c r="E29" s="19"/>
      <c r="F29" s="17">
        <f t="shared" ref="F29:F62" si="2">SUM(D29*E29)</f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s="4" customFormat="1" ht="10.8" customHeight="1" x14ac:dyDescent="0.25">
      <c r="A30" s="15">
        <v>20</v>
      </c>
      <c r="B30" s="41" t="s">
        <v>62</v>
      </c>
      <c r="C30" s="42" t="s">
        <v>15</v>
      </c>
      <c r="D30" s="38">
        <v>135</v>
      </c>
      <c r="E30" s="19"/>
      <c r="F30" s="17">
        <f t="shared" si="2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s="4" customFormat="1" ht="10.8" customHeight="1" x14ac:dyDescent="0.25">
      <c r="A31" s="15">
        <v>21</v>
      </c>
      <c r="B31" s="41" t="s">
        <v>63</v>
      </c>
      <c r="C31" s="42" t="s">
        <v>15</v>
      </c>
      <c r="D31" s="38">
        <v>64</v>
      </c>
      <c r="E31" s="19"/>
      <c r="F31" s="17">
        <f t="shared" si="2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s="4" customFormat="1" ht="10.8" customHeight="1" x14ac:dyDescent="0.25">
      <c r="A32" s="15">
        <v>22</v>
      </c>
      <c r="B32" s="41" t="s">
        <v>64</v>
      </c>
      <c r="C32" s="42" t="s">
        <v>15</v>
      </c>
      <c r="D32" s="38">
        <v>45</v>
      </c>
      <c r="E32" s="19"/>
      <c r="F32" s="17">
        <f t="shared" si="2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s="4" customFormat="1" ht="10.8" customHeight="1" x14ac:dyDescent="0.25">
      <c r="A33" s="15">
        <v>23</v>
      </c>
      <c r="B33" s="44" t="s">
        <v>88</v>
      </c>
      <c r="C33" s="42" t="s">
        <v>65</v>
      </c>
      <c r="D33" s="38">
        <v>14</v>
      </c>
      <c r="E33" s="19"/>
      <c r="F33" s="17">
        <f t="shared" si="2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s="4" customFormat="1" ht="10.8" customHeight="1" x14ac:dyDescent="0.25">
      <c r="A34" s="15">
        <v>24</v>
      </c>
      <c r="B34" s="44" t="s">
        <v>89</v>
      </c>
      <c r="C34" s="42" t="s">
        <v>65</v>
      </c>
      <c r="D34" s="38">
        <v>5</v>
      </c>
      <c r="E34" s="19"/>
      <c r="F34" s="17">
        <f t="shared" si="2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s="4" customFormat="1" ht="10.8" customHeight="1" x14ac:dyDescent="0.25">
      <c r="A35" s="15">
        <v>25</v>
      </c>
      <c r="B35" s="44" t="s">
        <v>90</v>
      </c>
      <c r="C35" s="42" t="s">
        <v>65</v>
      </c>
      <c r="D35" s="38">
        <v>6</v>
      </c>
      <c r="E35" s="19"/>
      <c r="F35" s="17">
        <f t="shared" si="2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s="4" customFormat="1" ht="10.8" customHeight="1" x14ac:dyDescent="0.25">
      <c r="A36" s="15">
        <v>26</v>
      </c>
      <c r="B36" s="41" t="s">
        <v>91</v>
      </c>
      <c r="C36" s="42" t="s">
        <v>65</v>
      </c>
      <c r="D36" s="38">
        <v>2</v>
      </c>
      <c r="E36" s="19"/>
      <c r="F36" s="17">
        <f t="shared" si="2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s="4" customFormat="1" ht="10.8" customHeight="1" x14ac:dyDescent="0.25">
      <c r="A37" s="15">
        <v>27</v>
      </c>
      <c r="B37" s="44" t="s">
        <v>92</v>
      </c>
      <c r="C37" s="42" t="s">
        <v>15</v>
      </c>
      <c r="D37" s="38">
        <v>18</v>
      </c>
      <c r="E37" s="19"/>
      <c r="F37" s="17">
        <f t="shared" si="2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s="4" customFormat="1" ht="10.8" customHeight="1" x14ac:dyDescent="0.25">
      <c r="A38" s="15">
        <v>28</v>
      </c>
      <c r="B38" s="44" t="s">
        <v>93</v>
      </c>
      <c r="C38" s="42" t="s">
        <v>15</v>
      </c>
      <c r="D38" s="38">
        <v>10</v>
      </c>
      <c r="E38" s="19"/>
      <c r="F38" s="17">
        <f t="shared" si="2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s="4" customFormat="1" ht="21.6" customHeight="1" x14ac:dyDescent="0.25">
      <c r="A39" s="15">
        <v>29</v>
      </c>
      <c r="B39" s="50" t="s">
        <v>94</v>
      </c>
      <c r="C39" s="42" t="s">
        <v>55</v>
      </c>
      <c r="D39" s="38">
        <v>24</v>
      </c>
      <c r="E39" s="19"/>
      <c r="F39" s="17">
        <f t="shared" si="2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s="4" customFormat="1" ht="10.8" customHeight="1" x14ac:dyDescent="0.25">
      <c r="A40" s="15">
        <v>30</v>
      </c>
      <c r="B40" s="22" t="s">
        <v>66</v>
      </c>
      <c r="C40" s="42" t="s">
        <v>14</v>
      </c>
      <c r="D40" s="38">
        <v>14</v>
      </c>
      <c r="E40" s="19"/>
      <c r="F40" s="17">
        <f t="shared" si="2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s="4" customFormat="1" ht="10.8" customHeight="1" x14ac:dyDescent="0.25">
      <c r="A41" s="15">
        <v>31</v>
      </c>
      <c r="B41" s="22" t="s">
        <v>95</v>
      </c>
      <c r="C41" s="42" t="s">
        <v>15</v>
      </c>
      <c r="D41" s="38">
        <v>8</v>
      </c>
      <c r="E41" s="19"/>
      <c r="F41" s="17">
        <f t="shared" si="2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s="4" customFormat="1" ht="10.8" customHeight="1" x14ac:dyDescent="0.25">
      <c r="A42" s="15">
        <v>32</v>
      </c>
      <c r="B42" s="22" t="s">
        <v>96</v>
      </c>
      <c r="C42" s="42" t="s">
        <v>15</v>
      </c>
      <c r="D42" s="38">
        <v>8</v>
      </c>
      <c r="E42" s="19"/>
      <c r="F42" s="17">
        <f t="shared" si="2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s="4" customFormat="1" ht="10.8" customHeight="1" x14ac:dyDescent="0.25">
      <c r="A43" s="15">
        <v>33</v>
      </c>
      <c r="B43" s="45" t="s">
        <v>97</v>
      </c>
      <c r="C43" s="42" t="s">
        <v>14</v>
      </c>
      <c r="D43" s="38">
        <v>13</v>
      </c>
      <c r="E43" s="19"/>
      <c r="F43" s="17">
        <f t="shared" si="2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s="4" customFormat="1" ht="10.8" customHeight="1" x14ac:dyDescent="0.25">
      <c r="A44" s="15">
        <v>34</v>
      </c>
      <c r="B44" s="45" t="s">
        <v>98</v>
      </c>
      <c r="C44" s="42" t="s">
        <v>14</v>
      </c>
      <c r="D44" s="38">
        <v>13</v>
      </c>
      <c r="E44" s="19"/>
      <c r="F44" s="17">
        <f t="shared" si="2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s="4" customFormat="1" ht="21.6" customHeight="1" x14ac:dyDescent="0.25">
      <c r="A45" s="15">
        <v>35</v>
      </c>
      <c r="B45" s="45" t="s">
        <v>99</v>
      </c>
      <c r="C45" s="42" t="s">
        <v>14</v>
      </c>
      <c r="D45" s="38">
        <v>13</v>
      </c>
      <c r="E45" s="19"/>
      <c r="F45" s="17">
        <f t="shared" ref="F45:F49" si="3">SUM(D45*E45)</f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s="4" customFormat="1" ht="10.8" customHeight="1" x14ac:dyDescent="0.25">
      <c r="A46" s="15">
        <v>36</v>
      </c>
      <c r="B46" s="45" t="s">
        <v>100</v>
      </c>
      <c r="C46" s="42" t="s">
        <v>14</v>
      </c>
      <c r="D46" s="38">
        <v>1</v>
      </c>
      <c r="E46" s="19"/>
      <c r="F46" s="17">
        <f t="shared" si="3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s="4" customFormat="1" ht="10.8" customHeight="1" x14ac:dyDescent="0.25">
      <c r="A47" s="15">
        <v>37</v>
      </c>
      <c r="B47" s="45" t="s">
        <v>101</v>
      </c>
      <c r="C47" s="42" t="s">
        <v>14</v>
      </c>
      <c r="D47" s="38">
        <v>1</v>
      </c>
      <c r="E47" s="19"/>
      <c r="F47" s="17">
        <f t="shared" si="3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s="4" customFormat="1" ht="10.8" customHeight="1" x14ac:dyDescent="0.25">
      <c r="A48" s="15">
        <v>38</v>
      </c>
      <c r="B48" s="45" t="s">
        <v>102</v>
      </c>
      <c r="C48" s="42" t="s">
        <v>34</v>
      </c>
      <c r="D48" s="38">
        <v>50</v>
      </c>
      <c r="E48" s="19"/>
      <c r="F48" s="17">
        <f t="shared" si="3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s="4" customFormat="1" ht="21.6" customHeight="1" x14ac:dyDescent="0.25">
      <c r="A49" s="15">
        <v>39</v>
      </c>
      <c r="B49" s="45" t="s">
        <v>57</v>
      </c>
      <c r="C49" s="42" t="s">
        <v>14</v>
      </c>
      <c r="D49" s="38">
        <v>4</v>
      </c>
      <c r="E49" s="19"/>
      <c r="F49" s="17">
        <f t="shared" si="3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s="4" customFormat="1" ht="12.6" customHeight="1" x14ac:dyDescent="0.25">
      <c r="A50" s="57" t="s">
        <v>23</v>
      </c>
      <c r="B50" s="58"/>
      <c r="C50" s="58"/>
      <c r="D50" s="58"/>
      <c r="E50" s="58"/>
      <c r="F50" s="59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  <row r="51" spans="1:50" s="4" customFormat="1" ht="10.8" customHeight="1" x14ac:dyDescent="0.25">
      <c r="A51" s="15">
        <v>40</v>
      </c>
      <c r="B51" s="22" t="s">
        <v>24</v>
      </c>
      <c r="C51" s="20" t="s">
        <v>14</v>
      </c>
      <c r="D51" s="23">
        <v>4</v>
      </c>
      <c r="E51" s="13"/>
      <c r="F51" s="17">
        <f t="shared" ref="F51:F53" si="4">SUM(D51*E51)</f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</row>
    <row r="52" spans="1:50" s="4" customFormat="1" ht="21.6" customHeight="1" x14ac:dyDescent="0.25">
      <c r="A52" s="15">
        <v>41</v>
      </c>
      <c r="B52" s="22" t="s">
        <v>27</v>
      </c>
      <c r="C52" s="20" t="s">
        <v>14</v>
      </c>
      <c r="D52" s="23">
        <v>1</v>
      </c>
      <c r="E52" s="13"/>
      <c r="F52" s="17">
        <f t="shared" si="4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</row>
    <row r="53" spans="1:50" s="4" customFormat="1" ht="32.4" customHeight="1" x14ac:dyDescent="0.25">
      <c r="A53" s="15">
        <v>42</v>
      </c>
      <c r="B53" s="22" t="s">
        <v>25</v>
      </c>
      <c r="C53" s="20" t="s">
        <v>26</v>
      </c>
      <c r="D53" s="23">
        <v>1</v>
      </c>
      <c r="E53" s="13"/>
      <c r="F53" s="17">
        <f t="shared" si="4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</row>
    <row r="54" spans="1:50" s="4" customFormat="1" ht="12.6" customHeight="1" x14ac:dyDescent="0.25">
      <c r="A54" s="82" t="s">
        <v>78</v>
      </c>
      <c r="B54" s="83"/>
      <c r="C54" s="83"/>
      <c r="D54" s="83"/>
      <c r="E54" s="84"/>
      <c r="F54" s="24">
        <f>SUM(F10:F53)</f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s="4" customFormat="1" ht="12.6" customHeight="1" x14ac:dyDescent="0.25">
      <c r="A55" s="85" t="s">
        <v>79</v>
      </c>
      <c r="B55" s="86"/>
      <c r="C55" s="86"/>
      <c r="D55" s="86"/>
      <c r="E55" s="86"/>
      <c r="F55" s="87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s="4" customFormat="1" ht="21.6" customHeight="1" x14ac:dyDescent="0.25">
      <c r="A56" s="15">
        <v>43</v>
      </c>
      <c r="B56" s="45" t="s">
        <v>103</v>
      </c>
      <c r="C56" s="42" t="s">
        <v>15</v>
      </c>
      <c r="D56" s="38">
        <v>200</v>
      </c>
      <c r="E56" s="19"/>
      <c r="F56" s="17">
        <f t="shared" si="2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s="4" customFormat="1" ht="10.8" customHeight="1" x14ac:dyDescent="0.25">
      <c r="A57" s="15">
        <v>44</v>
      </c>
      <c r="B57" s="45" t="s">
        <v>67</v>
      </c>
      <c r="C57" s="42" t="s">
        <v>14</v>
      </c>
      <c r="D57" s="39">
        <v>4</v>
      </c>
      <c r="E57" s="19"/>
      <c r="F57" s="17">
        <f t="shared" si="2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s="4" customFormat="1" ht="10.8" customHeight="1" x14ac:dyDescent="0.25">
      <c r="A58" s="15">
        <v>45</v>
      </c>
      <c r="B58" s="44" t="s">
        <v>104</v>
      </c>
      <c r="C58" s="42" t="s">
        <v>29</v>
      </c>
      <c r="D58" s="39">
        <v>150</v>
      </c>
      <c r="E58" s="19"/>
      <c r="F58" s="17">
        <f t="shared" si="2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s="4" customFormat="1" ht="21.6" customHeight="1" x14ac:dyDescent="0.25">
      <c r="A59" s="15">
        <v>46</v>
      </c>
      <c r="B59" s="44" t="s">
        <v>105</v>
      </c>
      <c r="C59" s="42" t="s">
        <v>29</v>
      </c>
      <c r="D59" s="39">
        <v>105</v>
      </c>
      <c r="E59" s="19"/>
      <c r="F59" s="17">
        <f t="shared" si="2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s="4" customFormat="1" ht="32.4" customHeight="1" x14ac:dyDescent="0.25">
      <c r="A60" s="15">
        <v>47</v>
      </c>
      <c r="B60" s="44" t="s">
        <v>106</v>
      </c>
      <c r="C60" s="42" t="s">
        <v>29</v>
      </c>
      <c r="D60" s="39">
        <v>45</v>
      </c>
      <c r="E60" s="19"/>
      <c r="F60" s="17">
        <f t="shared" si="2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s="4" customFormat="1" ht="10.8" customHeight="1" x14ac:dyDescent="0.25">
      <c r="A61" s="15">
        <v>48</v>
      </c>
      <c r="B61" s="44" t="s">
        <v>68</v>
      </c>
      <c r="C61" s="42" t="s">
        <v>29</v>
      </c>
      <c r="D61" s="39">
        <v>221</v>
      </c>
      <c r="E61" s="19"/>
      <c r="F61" s="17">
        <f t="shared" si="2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s="4" customFormat="1" ht="10.8" customHeight="1" x14ac:dyDescent="0.25">
      <c r="A62" s="15">
        <v>49</v>
      </c>
      <c r="B62" s="44" t="s">
        <v>69</v>
      </c>
      <c r="C62" s="42" t="s">
        <v>29</v>
      </c>
      <c r="D62" s="39">
        <v>443</v>
      </c>
      <c r="E62" s="19"/>
      <c r="F62" s="17">
        <f t="shared" si="2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s="4" customFormat="1" ht="10.8" customHeight="1" x14ac:dyDescent="0.25">
      <c r="A63" s="15">
        <v>50</v>
      </c>
      <c r="B63" s="44" t="s">
        <v>107</v>
      </c>
      <c r="C63" s="36" t="s">
        <v>34</v>
      </c>
      <c r="D63" s="39">
        <v>162</v>
      </c>
      <c r="E63" s="19"/>
      <c r="F63" s="17">
        <f t="shared" ref="F63:F69" si="5">SUM(D63*E63)</f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s="4" customFormat="1" ht="32.4" customHeight="1" x14ac:dyDescent="0.25">
      <c r="A64" s="15">
        <v>51</v>
      </c>
      <c r="B64" s="44" t="s">
        <v>117</v>
      </c>
      <c r="C64" s="42" t="s">
        <v>29</v>
      </c>
      <c r="D64" s="39">
        <v>329</v>
      </c>
      <c r="E64" s="19"/>
      <c r="F64" s="17">
        <f t="shared" si="5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50" s="4" customFormat="1" ht="21.6" customHeight="1" x14ac:dyDescent="0.25">
      <c r="A65" s="15">
        <v>52</v>
      </c>
      <c r="B65" s="44" t="s">
        <v>108</v>
      </c>
      <c r="C65" s="36" t="s">
        <v>34</v>
      </c>
      <c r="D65" s="39">
        <v>743</v>
      </c>
      <c r="E65" s="19"/>
      <c r="F65" s="17">
        <f t="shared" si="5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</row>
    <row r="66" spans="1:50" s="4" customFormat="1" ht="10.8" customHeight="1" x14ac:dyDescent="0.25">
      <c r="A66" s="15">
        <v>53</v>
      </c>
      <c r="B66" s="44" t="s">
        <v>109</v>
      </c>
      <c r="C66" s="42" t="s">
        <v>29</v>
      </c>
      <c r="D66" s="39">
        <v>329</v>
      </c>
      <c r="E66" s="19"/>
      <c r="F66" s="17">
        <f t="shared" si="5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</row>
    <row r="67" spans="1:50" s="4" customFormat="1" ht="21.6" customHeight="1" x14ac:dyDescent="0.25">
      <c r="A67" s="15">
        <v>54</v>
      </c>
      <c r="B67" s="44" t="s">
        <v>110</v>
      </c>
      <c r="C67" s="42" t="s">
        <v>70</v>
      </c>
      <c r="D67" s="38">
        <v>810</v>
      </c>
      <c r="E67" s="19"/>
      <c r="F67" s="17">
        <f t="shared" si="5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</row>
    <row r="68" spans="1:50" s="4" customFormat="1" ht="21.6" customHeight="1" x14ac:dyDescent="0.25">
      <c r="A68" s="15">
        <v>55</v>
      </c>
      <c r="B68" s="45" t="s">
        <v>111</v>
      </c>
      <c r="C68" s="42" t="s">
        <v>55</v>
      </c>
      <c r="D68" s="38">
        <v>151</v>
      </c>
      <c r="E68" s="19"/>
      <c r="F68" s="17">
        <f t="shared" si="5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</row>
    <row r="69" spans="1:50" s="4" customFormat="1" ht="21.6" customHeight="1" x14ac:dyDescent="0.25">
      <c r="A69" s="15">
        <v>56</v>
      </c>
      <c r="B69" s="45" t="s">
        <v>112</v>
      </c>
      <c r="C69" s="42" t="s">
        <v>55</v>
      </c>
      <c r="D69" s="38">
        <v>68</v>
      </c>
      <c r="E69" s="19"/>
      <c r="F69" s="17">
        <f t="shared" si="5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</row>
    <row r="70" spans="1:50" s="4" customFormat="1" ht="21.6" customHeight="1" x14ac:dyDescent="0.25">
      <c r="A70" s="15">
        <v>57</v>
      </c>
      <c r="B70" s="46" t="s">
        <v>113</v>
      </c>
      <c r="C70" s="42" t="s">
        <v>14</v>
      </c>
      <c r="D70" s="39">
        <v>1</v>
      </c>
      <c r="E70" s="19"/>
      <c r="F70" s="17">
        <f t="shared" ref="F70:F75" si="6">SUM(D70*E70)</f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</row>
    <row r="71" spans="1:50" s="4" customFormat="1" ht="10.8" customHeight="1" x14ac:dyDescent="0.25">
      <c r="A71" s="15">
        <v>58</v>
      </c>
      <c r="B71" s="47" t="s">
        <v>114</v>
      </c>
      <c r="C71" s="42" t="s">
        <v>55</v>
      </c>
      <c r="D71" s="39">
        <v>45</v>
      </c>
      <c r="E71" s="19"/>
      <c r="F71" s="17">
        <f t="shared" si="6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</row>
    <row r="72" spans="1:50" s="4" customFormat="1" ht="21.6" customHeight="1" x14ac:dyDescent="0.25">
      <c r="A72" s="15">
        <v>59</v>
      </c>
      <c r="B72" s="25" t="s">
        <v>52</v>
      </c>
      <c r="C72" s="42" t="s">
        <v>70</v>
      </c>
      <c r="D72" s="39">
        <v>135</v>
      </c>
      <c r="E72" s="19"/>
      <c r="F72" s="17">
        <f t="shared" si="6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</row>
    <row r="73" spans="1:50" s="4" customFormat="1" ht="21.6" customHeight="1" x14ac:dyDescent="0.25">
      <c r="A73" s="15">
        <v>60</v>
      </c>
      <c r="B73" s="40" t="s">
        <v>71</v>
      </c>
      <c r="C73" s="42" t="s">
        <v>55</v>
      </c>
      <c r="D73" s="39">
        <v>29</v>
      </c>
      <c r="E73" s="19"/>
      <c r="F73" s="17">
        <f t="shared" si="6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</row>
    <row r="74" spans="1:50" s="4" customFormat="1" ht="21.6" customHeight="1" x14ac:dyDescent="0.25">
      <c r="A74" s="15">
        <v>61</v>
      </c>
      <c r="B74" s="46" t="s">
        <v>113</v>
      </c>
      <c r="C74" s="42" t="s">
        <v>14</v>
      </c>
      <c r="D74" s="39">
        <v>1</v>
      </c>
      <c r="E74" s="19"/>
      <c r="F74" s="17">
        <f t="shared" si="6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</row>
    <row r="75" spans="1:50" s="4" customFormat="1" ht="21.6" customHeight="1" x14ac:dyDescent="0.25">
      <c r="A75" s="15">
        <v>62</v>
      </c>
      <c r="B75" s="25" t="s">
        <v>52</v>
      </c>
      <c r="C75" s="42" t="s">
        <v>70</v>
      </c>
      <c r="D75" s="39">
        <v>135</v>
      </c>
      <c r="E75" s="19"/>
      <c r="F75" s="17">
        <f t="shared" si="6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</row>
    <row r="76" spans="1:50" s="4" customFormat="1" ht="21.6" customHeight="1" x14ac:dyDescent="0.25">
      <c r="A76" s="15">
        <v>63</v>
      </c>
      <c r="B76" s="40" t="s">
        <v>71</v>
      </c>
      <c r="C76" s="42" t="s">
        <v>55</v>
      </c>
      <c r="D76" s="39">
        <v>29</v>
      </c>
      <c r="E76" s="19"/>
      <c r="F76" s="17">
        <f t="shared" ref="F76:F82" si="7">SUM(D76*E76)</f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</row>
    <row r="77" spans="1:50" s="4" customFormat="1" ht="21.6" customHeight="1" x14ac:dyDescent="0.25">
      <c r="A77" s="15">
        <v>64</v>
      </c>
      <c r="B77" s="46" t="s">
        <v>115</v>
      </c>
      <c r="C77" s="42" t="s">
        <v>14</v>
      </c>
      <c r="D77" s="39">
        <v>1</v>
      </c>
      <c r="E77" s="19"/>
      <c r="F77" s="17">
        <f t="shared" si="7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</row>
    <row r="78" spans="1:50" s="4" customFormat="1" ht="10.8" customHeight="1" x14ac:dyDescent="0.25">
      <c r="A78" s="15">
        <v>65</v>
      </c>
      <c r="B78" s="47" t="s">
        <v>114</v>
      </c>
      <c r="C78" s="42" t="s">
        <v>55</v>
      </c>
      <c r="D78" s="39">
        <v>240</v>
      </c>
      <c r="E78" s="19"/>
      <c r="F78" s="17">
        <f t="shared" si="7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</row>
    <row r="79" spans="1:50" s="4" customFormat="1" ht="21.6" customHeight="1" x14ac:dyDescent="0.25">
      <c r="A79" s="15">
        <v>66</v>
      </c>
      <c r="B79" s="25" t="s">
        <v>52</v>
      </c>
      <c r="C79" s="42" t="s">
        <v>70</v>
      </c>
      <c r="D79" s="39">
        <v>600</v>
      </c>
      <c r="E79" s="19"/>
      <c r="F79" s="17">
        <f t="shared" si="7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</row>
    <row r="80" spans="1:50" s="4" customFormat="1" ht="21.6" customHeight="1" x14ac:dyDescent="0.25">
      <c r="A80" s="15">
        <v>67</v>
      </c>
      <c r="B80" s="40" t="s">
        <v>40</v>
      </c>
      <c r="C80" s="42" t="s">
        <v>55</v>
      </c>
      <c r="D80" s="39">
        <v>113</v>
      </c>
      <c r="E80" s="19"/>
      <c r="F80" s="17">
        <f t="shared" si="7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</row>
    <row r="81" spans="1:50" s="4" customFormat="1" ht="21.6" customHeight="1" x14ac:dyDescent="0.25">
      <c r="A81" s="15">
        <v>68</v>
      </c>
      <c r="B81" s="40" t="s">
        <v>41</v>
      </c>
      <c r="C81" s="42" t="s">
        <v>55</v>
      </c>
      <c r="D81" s="39">
        <v>53</v>
      </c>
      <c r="E81" s="19"/>
      <c r="F81" s="17">
        <f t="shared" si="7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</row>
    <row r="82" spans="1:50" s="4" customFormat="1" ht="21.6" customHeight="1" x14ac:dyDescent="0.25">
      <c r="A82" s="15">
        <v>69</v>
      </c>
      <c r="B82" s="46" t="s">
        <v>80</v>
      </c>
      <c r="C82" s="42" t="s">
        <v>14</v>
      </c>
      <c r="D82" s="43">
        <v>1</v>
      </c>
      <c r="E82" s="19"/>
      <c r="F82" s="17">
        <f t="shared" si="7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</row>
    <row r="83" spans="1:50" s="4" customFormat="1" ht="21.6" customHeight="1" x14ac:dyDescent="0.25">
      <c r="A83" s="15">
        <v>70</v>
      </c>
      <c r="B83" s="40" t="s">
        <v>127</v>
      </c>
      <c r="C83" s="12" t="s">
        <v>29</v>
      </c>
      <c r="D83" s="53">
        <v>205</v>
      </c>
      <c r="E83" s="19"/>
      <c r="F83" s="17">
        <f t="shared" ref="F83" si="8">SUM(D83*E83)</f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</row>
    <row r="84" spans="1:50" s="4" customFormat="1" ht="21.6" customHeight="1" x14ac:dyDescent="0.25">
      <c r="A84" s="15">
        <v>71</v>
      </c>
      <c r="B84" s="51" t="s">
        <v>122</v>
      </c>
      <c r="C84" s="12" t="s">
        <v>123</v>
      </c>
      <c r="D84" s="52">
        <v>150</v>
      </c>
      <c r="E84" s="19"/>
      <c r="F84" s="17">
        <f t="shared" ref="F84:F91" si="9">SUM(D84*E84)</f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</row>
    <row r="85" spans="1:50" s="4" customFormat="1" ht="21.6" customHeight="1" x14ac:dyDescent="0.25">
      <c r="A85" s="15">
        <v>72</v>
      </c>
      <c r="B85" s="40" t="s">
        <v>128</v>
      </c>
      <c r="C85" s="12" t="s">
        <v>34</v>
      </c>
      <c r="D85" s="53">
        <v>180</v>
      </c>
      <c r="E85" s="19"/>
      <c r="F85" s="17">
        <f t="shared" si="9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</row>
    <row r="86" spans="1:50" s="4" customFormat="1" ht="10.8" customHeight="1" x14ac:dyDescent="0.25">
      <c r="A86" s="15">
        <v>73</v>
      </c>
      <c r="B86" s="40" t="s">
        <v>129</v>
      </c>
      <c r="C86" s="12" t="s">
        <v>34</v>
      </c>
      <c r="D86" s="53">
        <v>75</v>
      </c>
      <c r="E86" s="19"/>
      <c r="F86" s="17">
        <f t="shared" si="9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</row>
    <row r="87" spans="1:50" s="4" customFormat="1" ht="21.6" customHeight="1" x14ac:dyDescent="0.25">
      <c r="A87" s="15">
        <v>74</v>
      </c>
      <c r="B87" s="25" t="s">
        <v>126</v>
      </c>
      <c r="C87" s="12" t="s">
        <v>34</v>
      </c>
      <c r="D87" s="53">
        <v>178</v>
      </c>
      <c r="E87" s="19"/>
      <c r="F87" s="17">
        <f t="shared" si="9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</row>
    <row r="88" spans="1:50" s="4" customFormat="1" ht="10.8" customHeight="1" x14ac:dyDescent="0.25">
      <c r="A88" s="15">
        <v>75</v>
      </c>
      <c r="B88" s="47" t="s">
        <v>124</v>
      </c>
      <c r="C88" s="12" t="s">
        <v>125</v>
      </c>
      <c r="D88" s="52">
        <v>20</v>
      </c>
      <c r="E88" s="19"/>
      <c r="F88" s="17">
        <f t="shared" si="9"/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</row>
    <row r="89" spans="1:50" s="4" customFormat="1" ht="21.6" customHeight="1" x14ac:dyDescent="0.25">
      <c r="A89" s="15">
        <v>76</v>
      </c>
      <c r="B89" s="47" t="s">
        <v>130</v>
      </c>
      <c r="C89" s="12" t="s">
        <v>125</v>
      </c>
      <c r="D89" s="52">
        <v>178</v>
      </c>
      <c r="E89" s="19"/>
      <c r="F89" s="17">
        <f>SUM(D89*E89)</f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</row>
    <row r="90" spans="1:50" s="4" customFormat="1" ht="10.8" customHeight="1" x14ac:dyDescent="0.25">
      <c r="A90" s="15">
        <v>77</v>
      </c>
      <c r="B90" s="47" t="s">
        <v>131</v>
      </c>
      <c r="C90" s="12" t="s">
        <v>125</v>
      </c>
      <c r="D90" s="52">
        <v>178</v>
      </c>
      <c r="E90" s="19"/>
      <c r="F90" s="17">
        <f t="shared" si="9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</row>
    <row r="91" spans="1:50" s="4" customFormat="1" ht="21.6" customHeight="1" x14ac:dyDescent="0.25">
      <c r="A91" s="15">
        <v>78</v>
      </c>
      <c r="B91" s="47" t="s">
        <v>132</v>
      </c>
      <c r="C91" s="12" t="s">
        <v>125</v>
      </c>
      <c r="D91" s="52">
        <v>26</v>
      </c>
      <c r="E91" s="19"/>
      <c r="F91" s="17">
        <f t="shared" si="9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</row>
    <row r="92" spans="1:50" s="4" customFormat="1" ht="10.8" customHeight="1" x14ac:dyDescent="0.25">
      <c r="A92" s="15">
        <v>79</v>
      </c>
      <c r="B92" s="48" t="s">
        <v>116</v>
      </c>
      <c r="C92" s="33" t="s">
        <v>42</v>
      </c>
      <c r="D92" s="32">
        <v>1</v>
      </c>
      <c r="E92" s="19"/>
      <c r="F92" s="17">
        <f>SUM(D92*E92)</f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</row>
    <row r="93" spans="1:50" s="4" customFormat="1" ht="10.8" customHeight="1" x14ac:dyDescent="0.25">
      <c r="A93" s="15">
        <v>80</v>
      </c>
      <c r="B93" s="48" t="s">
        <v>43</v>
      </c>
      <c r="C93" s="34" t="s">
        <v>42</v>
      </c>
      <c r="D93" s="32">
        <v>1</v>
      </c>
      <c r="E93" s="19"/>
      <c r="F93" s="17">
        <f>SUM(D93*E93)</f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</row>
    <row r="94" spans="1:50" s="4" customFormat="1" ht="21.6" customHeight="1" x14ac:dyDescent="0.25">
      <c r="A94" s="15">
        <v>81</v>
      </c>
      <c r="B94" s="48" t="s">
        <v>44</v>
      </c>
      <c r="C94" s="34" t="s">
        <v>42</v>
      </c>
      <c r="D94" s="32">
        <v>1</v>
      </c>
      <c r="E94" s="19"/>
      <c r="F94" s="17">
        <f>SUM(D94*E94)</f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</row>
    <row r="95" spans="1:50" s="27" customFormat="1" ht="12.6" customHeight="1" x14ac:dyDescent="0.25">
      <c r="A95" s="57" t="s">
        <v>23</v>
      </c>
      <c r="B95" s="58"/>
      <c r="C95" s="58"/>
      <c r="D95" s="58"/>
      <c r="E95" s="58"/>
      <c r="F95" s="59"/>
      <c r="G95" s="26"/>
      <c r="H95" s="26"/>
      <c r="I95" s="26"/>
      <c r="J95" s="26"/>
    </row>
    <row r="96" spans="1:50" s="27" customFormat="1" ht="10.8" customHeight="1" x14ac:dyDescent="0.25">
      <c r="A96" s="15">
        <v>82</v>
      </c>
      <c r="B96" s="21" t="s">
        <v>45</v>
      </c>
      <c r="C96" s="12" t="s">
        <v>26</v>
      </c>
      <c r="D96" s="28">
        <v>1</v>
      </c>
      <c r="E96" s="29"/>
      <c r="F96" s="17">
        <f t="shared" ref="F96:F97" si="10">SUM(D96*E96)</f>
        <v>0</v>
      </c>
      <c r="G96" s="26"/>
      <c r="H96" s="26"/>
      <c r="I96" s="26"/>
      <c r="J96" s="26"/>
    </row>
    <row r="97" spans="1:50" s="27" customFormat="1" ht="10.8" customHeight="1" x14ac:dyDescent="0.25">
      <c r="A97" s="15">
        <v>83</v>
      </c>
      <c r="B97" s="21" t="s">
        <v>46</v>
      </c>
      <c r="C97" s="12" t="s">
        <v>28</v>
      </c>
      <c r="D97" s="30">
        <v>0.08</v>
      </c>
      <c r="E97" s="29"/>
      <c r="F97" s="17">
        <f t="shared" si="10"/>
        <v>0</v>
      </c>
      <c r="G97" s="26"/>
      <c r="H97" s="26"/>
      <c r="I97" s="26"/>
      <c r="J97" s="26"/>
    </row>
    <row r="98" spans="1:50" s="4" customFormat="1" ht="12.6" customHeight="1" thickBot="1" x14ac:dyDescent="0.3">
      <c r="A98" s="88" t="s">
        <v>81</v>
      </c>
      <c r="B98" s="89"/>
      <c r="C98" s="89"/>
      <c r="D98" s="89"/>
      <c r="E98" s="90"/>
      <c r="F98" s="31">
        <f>SUM(F56:F97)</f>
        <v>0</v>
      </c>
      <c r="G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</row>
    <row r="99" spans="1:50" s="4" customFormat="1" ht="12.6" customHeight="1" x14ac:dyDescent="0.25">
      <c r="A99" s="85" t="s">
        <v>82</v>
      </c>
      <c r="B99" s="86"/>
      <c r="C99" s="86"/>
      <c r="D99" s="86"/>
      <c r="E99" s="86"/>
      <c r="F99" s="87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</row>
    <row r="100" spans="1:50" s="4" customFormat="1" ht="21.6" customHeight="1" x14ac:dyDescent="0.25">
      <c r="A100" s="15">
        <v>84</v>
      </c>
      <c r="B100" s="45" t="s">
        <v>103</v>
      </c>
      <c r="C100" s="42" t="s">
        <v>15</v>
      </c>
      <c r="D100" s="38">
        <v>260</v>
      </c>
      <c r="E100" s="19"/>
      <c r="F100" s="17">
        <f t="shared" ref="F100:F133" si="11">SUM(D100*E100)</f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</row>
    <row r="101" spans="1:50" s="4" customFormat="1" ht="10.8" customHeight="1" x14ac:dyDescent="0.25">
      <c r="A101" s="15">
        <v>85</v>
      </c>
      <c r="B101" s="45" t="s">
        <v>67</v>
      </c>
      <c r="C101" s="42" t="s">
        <v>14</v>
      </c>
      <c r="D101" s="39">
        <v>6</v>
      </c>
      <c r="E101" s="19"/>
      <c r="F101" s="17">
        <f t="shared" si="1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</row>
    <row r="102" spans="1:50" s="4" customFormat="1" ht="10.8" customHeight="1" x14ac:dyDescent="0.25">
      <c r="A102" s="15">
        <v>86</v>
      </c>
      <c r="B102" s="44" t="s">
        <v>68</v>
      </c>
      <c r="C102" s="42" t="s">
        <v>29</v>
      </c>
      <c r="D102" s="39">
        <v>311</v>
      </c>
      <c r="E102" s="19"/>
      <c r="F102" s="17">
        <f t="shared" si="1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</row>
    <row r="103" spans="1:50" s="4" customFormat="1" ht="10.8" customHeight="1" x14ac:dyDescent="0.25">
      <c r="A103" s="15">
        <v>87</v>
      </c>
      <c r="B103" s="44" t="s">
        <v>69</v>
      </c>
      <c r="C103" s="42" t="s">
        <v>29</v>
      </c>
      <c r="D103" s="39">
        <v>622</v>
      </c>
      <c r="E103" s="19"/>
      <c r="F103" s="17">
        <f t="shared" si="1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</row>
    <row r="104" spans="1:50" s="4" customFormat="1" ht="32.4" customHeight="1" x14ac:dyDescent="0.25">
      <c r="A104" s="15">
        <v>88</v>
      </c>
      <c r="B104" s="44" t="s">
        <v>121</v>
      </c>
      <c r="C104" s="42" t="s">
        <v>29</v>
      </c>
      <c r="D104" s="39">
        <v>397</v>
      </c>
      <c r="E104" s="19"/>
      <c r="F104" s="17">
        <f t="shared" si="1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</row>
    <row r="105" spans="1:50" s="4" customFormat="1" ht="21.6" customHeight="1" x14ac:dyDescent="0.25">
      <c r="A105" s="15">
        <v>89</v>
      </c>
      <c r="B105" s="44" t="s">
        <v>108</v>
      </c>
      <c r="C105" s="36" t="s">
        <v>34</v>
      </c>
      <c r="D105" s="39">
        <v>1221</v>
      </c>
      <c r="E105" s="19"/>
      <c r="F105" s="17">
        <f t="shared" si="1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</row>
    <row r="106" spans="1:50" s="4" customFormat="1" ht="10.8" customHeight="1" x14ac:dyDescent="0.25">
      <c r="A106" s="15">
        <v>90</v>
      </c>
      <c r="B106" s="44" t="s">
        <v>109</v>
      </c>
      <c r="C106" s="42" t="s">
        <v>29</v>
      </c>
      <c r="D106" s="39">
        <v>397</v>
      </c>
      <c r="E106" s="19"/>
      <c r="F106" s="17">
        <f t="shared" si="1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</row>
    <row r="107" spans="1:50" s="4" customFormat="1" ht="21.6" customHeight="1" x14ac:dyDescent="0.25">
      <c r="A107" s="15">
        <v>91</v>
      </c>
      <c r="B107" s="44" t="s">
        <v>110</v>
      </c>
      <c r="C107" s="42" t="s">
        <v>70</v>
      </c>
      <c r="D107" s="38">
        <v>1110</v>
      </c>
      <c r="E107" s="19"/>
      <c r="F107" s="17">
        <f t="shared" si="1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</row>
    <row r="108" spans="1:50" s="4" customFormat="1" ht="21.6" customHeight="1" x14ac:dyDescent="0.25">
      <c r="A108" s="15">
        <v>92</v>
      </c>
      <c r="B108" s="45" t="s">
        <v>118</v>
      </c>
      <c r="C108" s="42" t="s">
        <v>55</v>
      </c>
      <c r="D108" s="38">
        <v>320</v>
      </c>
      <c r="E108" s="19"/>
      <c r="F108" s="17">
        <f t="shared" si="1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</row>
    <row r="109" spans="1:50" s="4" customFormat="1" ht="21.6" customHeight="1" x14ac:dyDescent="0.25">
      <c r="A109" s="15">
        <v>93</v>
      </c>
      <c r="B109" s="45" t="s">
        <v>112</v>
      </c>
      <c r="C109" s="42" t="s">
        <v>55</v>
      </c>
      <c r="D109" s="38">
        <v>93</v>
      </c>
      <c r="E109" s="19"/>
      <c r="F109" s="17">
        <f t="shared" si="1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</row>
    <row r="110" spans="1:50" s="4" customFormat="1" ht="21.6" customHeight="1" x14ac:dyDescent="0.25">
      <c r="A110" s="15">
        <v>94</v>
      </c>
      <c r="B110" s="46" t="s">
        <v>113</v>
      </c>
      <c r="C110" s="42" t="s">
        <v>14</v>
      </c>
      <c r="D110" s="39">
        <v>1</v>
      </c>
      <c r="E110" s="19"/>
      <c r="F110" s="17">
        <f t="shared" si="1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</row>
    <row r="111" spans="1:50" s="4" customFormat="1" ht="10.8" customHeight="1" x14ac:dyDescent="0.25">
      <c r="A111" s="15">
        <v>95</v>
      </c>
      <c r="B111" s="47" t="s">
        <v>72</v>
      </c>
      <c r="C111" s="42" t="s">
        <v>55</v>
      </c>
      <c r="D111" s="39">
        <v>30</v>
      </c>
      <c r="E111" s="19"/>
      <c r="F111" s="17">
        <f t="shared" si="1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</row>
    <row r="112" spans="1:50" s="4" customFormat="1" ht="21.6" customHeight="1" x14ac:dyDescent="0.25">
      <c r="A112" s="15">
        <v>96</v>
      </c>
      <c r="B112" s="25" t="s">
        <v>52</v>
      </c>
      <c r="C112" s="42" t="s">
        <v>70</v>
      </c>
      <c r="D112" s="39">
        <v>135</v>
      </c>
      <c r="E112" s="19"/>
      <c r="F112" s="17">
        <f t="shared" si="1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</row>
    <row r="113" spans="1:50" s="4" customFormat="1" ht="21.6" customHeight="1" x14ac:dyDescent="0.25">
      <c r="A113" s="15">
        <v>97</v>
      </c>
      <c r="B113" s="40" t="s">
        <v>73</v>
      </c>
      <c r="C113" s="42" t="s">
        <v>55</v>
      </c>
      <c r="D113" s="39">
        <v>40</v>
      </c>
      <c r="E113" s="19"/>
      <c r="F113" s="17">
        <f t="shared" si="1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</row>
    <row r="114" spans="1:50" s="4" customFormat="1" ht="21.6" customHeight="1" x14ac:dyDescent="0.25">
      <c r="A114" s="15">
        <v>98</v>
      </c>
      <c r="B114" s="46" t="s">
        <v>119</v>
      </c>
      <c r="C114" s="42" t="s">
        <v>14</v>
      </c>
      <c r="D114" s="39">
        <v>3</v>
      </c>
      <c r="E114" s="19"/>
      <c r="F114" s="17">
        <f t="shared" si="1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</row>
    <row r="115" spans="1:50" s="4" customFormat="1" ht="10.8" customHeight="1" x14ac:dyDescent="0.25">
      <c r="A115" s="15">
        <v>99</v>
      </c>
      <c r="B115" s="47" t="s">
        <v>72</v>
      </c>
      <c r="C115" s="42" t="s">
        <v>55</v>
      </c>
      <c r="D115" s="39">
        <v>30</v>
      </c>
      <c r="E115" s="19"/>
      <c r="F115" s="17">
        <f t="shared" si="1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</row>
    <row r="116" spans="1:50" s="4" customFormat="1" ht="21.6" customHeight="1" x14ac:dyDescent="0.25">
      <c r="A116" s="15">
        <v>100</v>
      </c>
      <c r="B116" s="25" t="s">
        <v>52</v>
      </c>
      <c r="C116" s="42" t="s">
        <v>70</v>
      </c>
      <c r="D116" s="39">
        <v>180</v>
      </c>
      <c r="E116" s="19"/>
      <c r="F116" s="17">
        <f t="shared" si="1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</row>
    <row r="117" spans="1:50" s="4" customFormat="1" ht="21.6" customHeight="1" x14ac:dyDescent="0.25">
      <c r="A117" s="15">
        <v>101</v>
      </c>
      <c r="B117" s="40" t="s">
        <v>73</v>
      </c>
      <c r="C117" s="42" t="s">
        <v>55</v>
      </c>
      <c r="D117" s="39">
        <v>48</v>
      </c>
      <c r="E117" s="19"/>
      <c r="F117" s="17">
        <f>SUM(D117*E117)</f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</row>
    <row r="118" spans="1:50" s="4" customFormat="1" ht="21.6" customHeight="1" x14ac:dyDescent="0.25">
      <c r="A118" s="15">
        <v>102</v>
      </c>
      <c r="B118" s="46" t="s">
        <v>120</v>
      </c>
      <c r="C118" s="42" t="s">
        <v>14</v>
      </c>
      <c r="D118" s="39">
        <v>1</v>
      </c>
      <c r="E118" s="19"/>
      <c r="F118" s="17">
        <f t="shared" si="1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</row>
    <row r="119" spans="1:50" s="4" customFormat="1" ht="21.6" customHeight="1" x14ac:dyDescent="0.25">
      <c r="A119" s="15">
        <v>103</v>
      </c>
      <c r="B119" s="25" t="s">
        <v>52</v>
      </c>
      <c r="C119" s="42" t="s">
        <v>70</v>
      </c>
      <c r="D119" s="39">
        <v>600</v>
      </c>
      <c r="E119" s="19"/>
      <c r="F119" s="17">
        <f t="shared" si="1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</row>
    <row r="120" spans="1:50" s="4" customFormat="1" ht="21.6" customHeight="1" x14ac:dyDescent="0.25">
      <c r="A120" s="15">
        <v>104</v>
      </c>
      <c r="B120" s="40" t="s">
        <v>74</v>
      </c>
      <c r="C120" s="42" t="s">
        <v>55</v>
      </c>
      <c r="D120" s="39">
        <v>173</v>
      </c>
      <c r="E120" s="19"/>
      <c r="F120" s="17">
        <f t="shared" si="1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</row>
    <row r="121" spans="1:50" s="4" customFormat="1" ht="21.6" customHeight="1" x14ac:dyDescent="0.25">
      <c r="A121" s="15">
        <v>105</v>
      </c>
      <c r="B121" s="40" t="s">
        <v>41</v>
      </c>
      <c r="C121" s="42" t="s">
        <v>55</v>
      </c>
      <c r="D121" s="39">
        <v>53</v>
      </c>
      <c r="E121" s="19"/>
      <c r="F121" s="17">
        <f t="shared" si="1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</row>
    <row r="122" spans="1:50" s="4" customFormat="1" ht="21.6" customHeight="1" x14ac:dyDescent="0.25">
      <c r="A122" s="15">
        <v>106</v>
      </c>
      <c r="B122" s="46" t="s">
        <v>84</v>
      </c>
      <c r="C122" s="42" t="s">
        <v>14</v>
      </c>
      <c r="D122" s="43">
        <v>1</v>
      </c>
      <c r="E122" s="19"/>
      <c r="F122" s="17">
        <f t="shared" si="1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</row>
    <row r="123" spans="1:50" s="4" customFormat="1" ht="21.6" customHeight="1" x14ac:dyDescent="0.25">
      <c r="A123" s="15">
        <v>107</v>
      </c>
      <c r="B123" s="40" t="s">
        <v>127</v>
      </c>
      <c r="C123" s="12" t="s">
        <v>29</v>
      </c>
      <c r="D123" s="53">
        <v>155</v>
      </c>
      <c r="E123" s="19"/>
      <c r="F123" s="17">
        <f t="shared" ref="F123:F127" si="12">SUM(D123*E123)</f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</row>
    <row r="124" spans="1:50" s="4" customFormat="1" ht="21.6" customHeight="1" x14ac:dyDescent="0.25">
      <c r="A124" s="15">
        <v>108</v>
      </c>
      <c r="B124" s="40" t="s">
        <v>128</v>
      </c>
      <c r="C124" s="12" t="s">
        <v>34</v>
      </c>
      <c r="D124" s="53">
        <v>178</v>
      </c>
      <c r="E124" s="19"/>
      <c r="F124" s="17">
        <f t="shared" si="12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</row>
    <row r="125" spans="1:50" s="4" customFormat="1" ht="10.8" customHeight="1" x14ac:dyDescent="0.25">
      <c r="A125" s="15">
        <v>109</v>
      </c>
      <c r="B125" s="40" t="s">
        <v>129</v>
      </c>
      <c r="C125" s="12" t="s">
        <v>34</v>
      </c>
      <c r="D125" s="53">
        <v>50</v>
      </c>
      <c r="E125" s="19"/>
      <c r="F125" s="17">
        <f t="shared" si="12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</row>
    <row r="126" spans="1:50" s="4" customFormat="1" ht="21.6" customHeight="1" x14ac:dyDescent="0.25">
      <c r="A126" s="15">
        <v>110</v>
      </c>
      <c r="B126" s="25" t="s">
        <v>126</v>
      </c>
      <c r="C126" s="12" t="s">
        <v>34</v>
      </c>
      <c r="D126" s="53">
        <v>178</v>
      </c>
      <c r="E126" s="19"/>
      <c r="F126" s="17">
        <f t="shared" si="12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</row>
    <row r="127" spans="1:50" s="4" customFormat="1" ht="10.8" customHeight="1" x14ac:dyDescent="0.25">
      <c r="A127" s="15">
        <v>111</v>
      </c>
      <c r="B127" s="47" t="s">
        <v>124</v>
      </c>
      <c r="C127" s="12" t="s">
        <v>125</v>
      </c>
      <c r="D127" s="52">
        <v>20</v>
      </c>
      <c r="E127" s="19"/>
      <c r="F127" s="17">
        <f t="shared" si="12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</row>
    <row r="128" spans="1:50" s="4" customFormat="1" ht="21.6" customHeight="1" x14ac:dyDescent="0.25">
      <c r="A128" s="15">
        <v>112</v>
      </c>
      <c r="B128" s="47" t="s">
        <v>130</v>
      </c>
      <c r="C128" s="12" t="s">
        <v>125</v>
      </c>
      <c r="D128" s="52">
        <v>178</v>
      </c>
      <c r="E128" s="19"/>
      <c r="F128" s="17">
        <f>SUM(D128*E128)</f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</row>
    <row r="129" spans="1:50" s="4" customFormat="1" ht="10.8" customHeight="1" x14ac:dyDescent="0.25">
      <c r="A129" s="15">
        <v>113</v>
      </c>
      <c r="B129" s="47" t="s">
        <v>131</v>
      </c>
      <c r="C129" s="12" t="s">
        <v>125</v>
      </c>
      <c r="D129" s="52">
        <v>178</v>
      </c>
      <c r="E129" s="19"/>
      <c r="F129" s="17">
        <f t="shared" ref="F129:F130" si="13">SUM(D129*E129)</f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</row>
    <row r="130" spans="1:50" s="4" customFormat="1" ht="21.6" customHeight="1" x14ac:dyDescent="0.25">
      <c r="A130" s="15">
        <v>114</v>
      </c>
      <c r="B130" s="47" t="s">
        <v>132</v>
      </c>
      <c r="C130" s="12" t="s">
        <v>125</v>
      </c>
      <c r="D130" s="52">
        <v>26</v>
      </c>
      <c r="E130" s="19"/>
      <c r="F130" s="17">
        <f t="shared" si="13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</row>
    <row r="131" spans="1:50" s="4" customFormat="1" ht="10.8" customHeight="1" x14ac:dyDescent="0.25">
      <c r="A131" s="15">
        <v>115</v>
      </c>
      <c r="B131" s="48" t="s">
        <v>116</v>
      </c>
      <c r="C131" s="33" t="s">
        <v>42</v>
      </c>
      <c r="D131" s="32">
        <v>1</v>
      </c>
      <c r="E131" s="19"/>
      <c r="F131" s="17">
        <f t="shared" si="1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</row>
    <row r="132" spans="1:50" s="4" customFormat="1" ht="10.8" customHeight="1" x14ac:dyDescent="0.25">
      <c r="A132" s="15">
        <v>116</v>
      </c>
      <c r="B132" s="48" t="s">
        <v>43</v>
      </c>
      <c r="C132" s="34" t="s">
        <v>42</v>
      </c>
      <c r="D132" s="32">
        <v>1</v>
      </c>
      <c r="E132" s="19"/>
      <c r="F132" s="17">
        <f t="shared" si="1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</row>
    <row r="133" spans="1:50" s="4" customFormat="1" ht="21.6" customHeight="1" x14ac:dyDescent="0.25">
      <c r="A133" s="15">
        <v>117</v>
      </c>
      <c r="B133" s="48" t="s">
        <v>44</v>
      </c>
      <c r="C133" s="34" t="s">
        <v>42</v>
      </c>
      <c r="D133" s="32">
        <v>1</v>
      </c>
      <c r="E133" s="19"/>
      <c r="F133" s="17">
        <f t="shared" si="1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</row>
    <row r="134" spans="1:50" s="27" customFormat="1" ht="12.6" customHeight="1" x14ac:dyDescent="0.25">
      <c r="A134" s="57" t="s">
        <v>23</v>
      </c>
      <c r="B134" s="58"/>
      <c r="C134" s="58"/>
      <c r="D134" s="58"/>
      <c r="E134" s="58"/>
      <c r="F134" s="59"/>
      <c r="G134" s="26"/>
      <c r="H134" s="26"/>
      <c r="I134" s="26"/>
      <c r="J134" s="26"/>
    </row>
    <row r="135" spans="1:50" s="27" customFormat="1" ht="10.8" customHeight="1" x14ac:dyDescent="0.25">
      <c r="A135" s="15">
        <v>118</v>
      </c>
      <c r="B135" s="21" t="s">
        <v>45</v>
      </c>
      <c r="C135" s="12" t="s">
        <v>26</v>
      </c>
      <c r="D135" s="28">
        <v>1</v>
      </c>
      <c r="E135" s="29"/>
      <c r="F135" s="17">
        <f t="shared" ref="F135:F136" si="14">SUM(D135*E135)</f>
        <v>0</v>
      </c>
      <c r="G135" s="26"/>
      <c r="H135" s="26"/>
      <c r="I135" s="26"/>
      <c r="J135" s="26"/>
    </row>
    <row r="136" spans="1:50" s="27" customFormat="1" ht="10.8" customHeight="1" x14ac:dyDescent="0.25">
      <c r="A136" s="15">
        <v>119</v>
      </c>
      <c r="B136" s="21" t="s">
        <v>46</v>
      </c>
      <c r="C136" s="12" t="s">
        <v>28</v>
      </c>
      <c r="D136" s="30">
        <v>0.1</v>
      </c>
      <c r="E136" s="29"/>
      <c r="F136" s="17">
        <f t="shared" si="14"/>
        <v>0</v>
      </c>
      <c r="G136" s="26"/>
      <c r="H136" s="26"/>
      <c r="I136" s="26"/>
      <c r="J136" s="26"/>
    </row>
    <row r="137" spans="1:50" s="4" customFormat="1" ht="12.6" customHeight="1" thickBot="1" x14ac:dyDescent="0.3">
      <c r="A137" s="88" t="s">
        <v>83</v>
      </c>
      <c r="B137" s="89"/>
      <c r="C137" s="89"/>
      <c r="D137" s="89"/>
      <c r="E137" s="90"/>
      <c r="F137" s="31">
        <f>SUM(F100:F136)</f>
        <v>0</v>
      </c>
      <c r="G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</row>
    <row r="138" spans="1:50" s="14" customFormat="1" ht="15" customHeight="1" x14ac:dyDescent="0.25">
      <c r="A138" s="8"/>
      <c r="B138" s="6"/>
      <c r="C138" s="91" t="s">
        <v>2</v>
      </c>
      <c r="D138" s="92"/>
      <c r="E138" s="93">
        <f>F98+F54+F137</f>
        <v>0</v>
      </c>
      <c r="F138" s="94"/>
    </row>
    <row r="139" spans="1:50" s="14" customFormat="1" ht="15" customHeight="1" x14ac:dyDescent="0.25">
      <c r="A139" s="8"/>
      <c r="B139" s="6"/>
      <c r="C139" s="74" t="s">
        <v>8</v>
      </c>
      <c r="D139" s="75"/>
      <c r="E139" s="76">
        <f>E138*0.2</f>
        <v>0</v>
      </c>
      <c r="F139" s="77"/>
    </row>
    <row r="140" spans="1:50" s="14" customFormat="1" ht="15" customHeight="1" thickBot="1" x14ac:dyDescent="0.3">
      <c r="A140" s="11"/>
      <c r="B140" s="6"/>
      <c r="C140" s="78" t="s">
        <v>0</v>
      </c>
      <c r="D140" s="79"/>
      <c r="E140" s="80">
        <f>E138+E139</f>
        <v>0</v>
      </c>
      <c r="F140" s="81"/>
    </row>
    <row r="141" spans="1:50" s="14" customFormat="1" ht="12.75" customHeight="1" x14ac:dyDescent="0.25">
      <c r="A141" s="95" t="s">
        <v>9</v>
      </c>
      <c r="B141" s="95"/>
      <c r="C141" s="95"/>
      <c r="D141" s="95"/>
      <c r="E141" s="95"/>
      <c r="F141" s="95"/>
    </row>
    <row r="142" spans="1:50" s="14" customFormat="1" ht="12.75" customHeight="1" x14ac:dyDescent="0.25">
      <c r="A142" s="95" t="s">
        <v>10</v>
      </c>
      <c r="B142" s="95"/>
      <c r="C142" s="95"/>
      <c r="D142" s="95"/>
      <c r="E142" s="95"/>
      <c r="F142" s="95"/>
    </row>
    <row r="143" spans="1:50" s="14" customFormat="1" ht="12.75" customHeight="1" x14ac:dyDescent="0.25">
      <c r="A143" s="95" t="s">
        <v>11</v>
      </c>
      <c r="B143" s="95"/>
      <c r="C143" s="95"/>
      <c r="D143" s="95"/>
      <c r="E143" s="95"/>
      <c r="F143" s="95"/>
    </row>
    <row r="144" spans="1:50" s="14" customFormat="1" ht="12.75" customHeight="1" x14ac:dyDescent="0.25">
      <c r="A144" s="3"/>
      <c r="B144" s="95" t="s">
        <v>12</v>
      </c>
      <c r="C144" s="95"/>
      <c r="D144" s="95"/>
      <c r="E144" s="95"/>
      <c r="F144" s="95"/>
    </row>
    <row r="145" spans="1:198" s="14" customFormat="1" ht="12.75" customHeight="1" x14ac:dyDescent="0.25">
      <c r="A145" s="95" t="s">
        <v>36</v>
      </c>
      <c r="B145" s="95"/>
      <c r="C145" s="95"/>
      <c r="D145" s="95"/>
      <c r="E145" s="95"/>
      <c r="F145" s="95"/>
    </row>
    <row r="146" spans="1:198" s="14" customFormat="1" ht="12.75" customHeight="1" x14ac:dyDescent="0.25">
      <c r="A146" s="95" t="s">
        <v>21</v>
      </c>
      <c r="B146" s="95"/>
      <c r="C146" s="95"/>
      <c r="D146" s="95"/>
      <c r="E146" s="95"/>
      <c r="F146" s="95"/>
    </row>
    <row r="147" spans="1:198" s="14" customFormat="1" ht="12.75" customHeight="1" x14ac:dyDescent="0.25">
      <c r="A147" s="95" t="s">
        <v>20</v>
      </c>
      <c r="B147" s="95"/>
      <c r="C147" s="95"/>
      <c r="D147" s="95"/>
      <c r="E147" s="95"/>
      <c r="F147" s="95"/>
    </row>
    <row r="148" spans="1:198" s="14" customFormat="1" ht="12.75" customHeight="1" x14ac:dyDescent="0.25">
      <c r="A148" s="3"/>
      <c r="B148" s="95" t="s">
        <v>17</v>
      </c>
      <c r="C148" s="95"/>
      <c r="D148" s="95"/>
      <c r="E148" s="95"/>
      <c r="F148" s="95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</row>
    <row r="149" spans="1:198" s="14" customFormat="1" ht="12.75" customHeight="1" x14ac:dyDescent="0.25">
      <c r="A149" s="95" t="s">
        <v>37</v>
      </c>
      <c r="B149" s="95"/>
      <c r="C149" s="95"/>
      <c r="D149" s="95"/>
      <c r="E149" s="95"/>
      <c r="F149" s="95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</row>
    <row r="150" spans="1:198" s="14" customFormat="1" ht="12.75" customHeight="1" x14ac:dyDescent="0.25">
      <c r="A150" s="3"/>
      <c r="B150" s="95" t="s">
        <v>38</v>
      </c>
      <c r="C150" s="95"/>
      <c r="D150" s="95"/>
      <c r="E150" s="95"/>
      <c r="F150" s="95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</row>
    <row r="151" spans="1:198" s="14" customFormat="1" x14ac:dyDescent="0.25">
      <c r="A151" s="95" t="s">
        <v>22</v>
      </c>
      <c r="B151" s="95"/>
      <c r="C151" s="95"/>
      <c r="D151" s="95"/>
      <c r="E151" s="95"/>
      <c r="F151" s="95"/>
    </row>
    <row r="152" spans="1:198" s="14" customFormat="1" x14ac:dyDescent="0.25">
      <c r="A152" s="3"/>
      <c r="B152" s="95" t="s">
        <v>30</v>
      </c>
      <c r="C152" s="95"/>
      <c r="D152" s="95"/>
      <c r="E152" s="95"/>
      <c r="F152" s="95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</row>
    <row r="153" spans="1:198" s="14" customFormat="1" x14ac:dyDescent="0.25">
      <c r="A153" s="3"/>
      <c r="B153" s="95" t="s">
        <v>31</v>
      </c>
      <c r="C153" s="95"/>
      <c r="D153" s="95"/>
      <c r="E153" s="95"/>
      <c r="F153" s="95"/>
    </row>
  </sheetData>
  <mergeCells count="37">
    <mergeCell ref="A143:F143"/>
    <mergeCell ref="A142:F142"/>
    <mergeCell ref="A141:F141"/>
    <mergeCell ref="B148:F148"/>
    <mergeCell ref="A147:F147"/>
    <mergeCell ref="A146:F146"/>
    <mergeCell ref="A145:F145"/>
    <mergeCell ref="B144:F144"/>
    <mergeCell ref="B153:F153"/>
    <mergeCell ref="B152:F152"/>
    <mergeCell ref="A151:F151"/>
    <mergeCell ref="B150:F150"/>
    <mergeCell ref="A149:F149"/>
    <mergeCell ref="C139:D139"/>
    <mergeCell ref="E139:F139"/>
    <mergeCell ref="C140:D140"/>
    <mergeCell ref="E140:F140"/>
    <mergeCell ref="A54:E54"/>
    <mergeCell ref="A55:F55"/>
    <mergeCell ref="A95:F95"/>
    <mergeCell ref="A98:E98"/>
    <mergeCell ref="C138:D138"/>
    <mergeCell ref="E138:F138"/>
    <mergeCell ref="A99:F99"/>
    <mergeCell ref="A134:F134"/>
    <mergeCell ref="A137:E137"/>
    <mergeCell ref="A8:F8"/>
    <mergeCell ref="A9:F9"/>
    <mergeCell ref="A28:F28"/>
    <mergeCell ref="A50:F5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28">
    <cfRule type="cellIs" dxfId="10" priority="41" stopIfTrue="1" operator="equal">
      <formula>0</formula>
    </cfRule>
  </conditionalFormatting>
  <conditionalFormatting sqref="A50">
    <cfRule type="cellIs" dxfId="9" priority="40" stopIfTrue="1" operator="equal">
      <formula>0</formula>
    </cfRule>
  </conditionalFormatting>
  <conditionalFormatting sqref="A95">
    <cfRule type="cellIs" dxfId="8" priority="39" stopIfTrue="1" operator="equal">
      <formula>0</formula>
    </cfRule>
  </conditionalFormatting>
  <conditionalFormatting sqref="B30">
    <cfRule type="cellIs" dxfId="7" priority="9" stopIfTrue="1" operator="equal">
      <formula>0</formula>
    </cfRule>
  </conditionalFormatting>
  <conditionalFormatting sqref="A134">
    <cfRule type="cellIs" dxfId="6" priority="8" stopIfTrue="1" operator="equal">
      <formula>0</formula>
    </cfRule>
  </conditionalFormatting>
  <conditionalFormatting sqref="C83:D83">
    <cfRule type="cellIs" dxfId="5" priority="7" stopIfTrue="1" operator="equal">
      <formula>0</formula>
    </cfRule>
  </conditionalFormatting>
  <conditionalFormatting sqref="C85:D85">
    <cfRule type="cellIs" dxfId="4" priority="5" stopIfTrue="1" operator="equal">
      <formula>0</formula>
    </cfRule>
  </conditionalFormatting>
  <conditionalFormatting sqref="C86:D87">
    <cfRule type="cellIs" dxfId="3" priority="4" stopIfTrue="1" operator="equal">
      <formula>0</formula>
    </cfRule>
  </conditionalFormatting>
  <conditionalFormatting sqref="C123:D123">
    <cfRule type="cellIs" dxfId="2" priority="3" stopIfTrue="1" operator="equal">
      <formula>0</formula>
    </cfRule>
  </conditionalFormatting>
  <conditionalFormatting sqref="C124:D124">
    <cfRule type="cellIs" dxfId="1" priority="2" stopIfTrue="1" operator="equal">
      <formula>0</formula>
    </cfRule>
  </conditionalFormatting>
  <conditionalFormatting sqref="C125:D12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2023-02-16T09:04:36Z</dcterms:modified>
</cp:coreProperties>
</file>